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szkoła\Laboratorium przyszłości\Zakupy i zamówienia\"/>
    </mc:Choice>
  </mc:AlternateContent>
  <xr:revisionPtr revIDLastSave="0" documentId="13_ncr:1_{D08DD5D7-8E75-4206-938F-F2A98EB04704}" xr6:coauthVersionLast="47" xr6:coauthVersionMax="47" xr10:uidLastSave="{00000000-0000-0000-0000-000000000000}"/>
  <bookViews>
    <workbookView xWindow="-48" yWindow="636" windowWidth="23136" windowHeight="12372" xr2:uid="{00000000-000D-0000-FFFF-FFFF00000000}"/>
  </bookViews>
  <sheets>
    <sheet name="Formular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9" i="1" l="1"/>
  <c r="B68" i="1"/>
  <c r="E12" i="1" l="1"/>
  <c r="E27" i="1"/>
  <c r="E29" i="1"/>
  <c r="E47" i="1"/>
  <c r="E54" i="1"/>
  <c r="E55" i="1"/>
  <c r="E56" i="1"/>
  <c r="E57" i="1"/>
  <c r="E58" i="1"/>
  <c r="E59" i="1" l="1"/>
  <c r="D75" i="1" s="1"/>
  <c r="E45" i="1"/>
  <c r="E14" i="1"/>
  <c r="E16" i="1"/>
  <c r="E18" i="1"/>
  <c r="E20" i="1"/>
  <c r="E31" i="1"/>
  <c r="E49" i="1" s="1"/>
  <c r="D74" i="1" s="1"/>
  <c r="E33" i="1"/>
  <c r="E35" i="1"/>
  <c r="E37" i="1"/>
  <c r="E39" i="1"/>
  <c r="E41" i="1"/>
  <c r="E43" i="1"/>
  <c r="E22" i="1" l="1"/>
  <c r="D7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Tobiasz Sut</author>
  </authors>
  <commentList>
    <comment ref="C2" authorId="0" shapeId="0" xr:uid="{53107B62-CB99-4409-959D-69C95B9FE54C}">
      <text>
        <r>
          <rPr>
            <b/>
            <sz val="10"/>
            <color indexed="81"/>
            <rFont val="Tahoma"/>
            <family val="2"/>
            <charset val="238"/>
          </rPr>
          <t xml:space="preserve">Tobiasz Sut:
</t>
        </r>
      </text>
    </comment>
    <comment ref="E11" authorId="0" shapeId="0" xr:uid="{37C50225-B925-4432-8CDA-957EC80BDBD5}">
      <text>
        <r>
          <rPr>
            <b/>
            <sz val="10"/>
            <color indexed="81"/>
            <rFont val="Tahoma"/>
            <family val="2"/>
            <charset val="238"/>
          </rPr>
          <t xml:space="preserve">Kolumna wypełniana automatycznie, wpisz cenę jednostkową brutto
</t>
        </r>
      </text>
    </comment>
    <comment ref="E26" authorId="0" shapeId="0" xr:uid="{3873DB7D-8EB0-45EB-B71F-A43AD0818946}">
      <text>
        <r>
          <rPr>
            <b/>
            <sz val="10"/>
            <color indexed="81"/>
            <rFont val="Tahoma"/>
            <family val="2"/>
            <charset val="238"/>
          </rPr>
          <t xml:space="preserve">Kolumna wypełniana automatycznie, wpisz cenę jednostkową brutto
</t>
        </r>
      </text>
    </comment>
    <comment ref="E53" authorId="0" shapeId="0" xr:uid="{7AF6F243-062E-435F-BDF0-DB809F61A295}">
      <text>
        <r>
          <rPr>
            <b/>
            <sz val="10"/>
            <color indexed="81"/>
            <rFont val="Tahoma"/>
            <family val="2"/>
            <charset val="238"/>
          </rPr>
          <t xml:space="preserve">Kolumna wypełniana automatycznie, wpisz cenę jednostkową brutto
</t>
        </r>
      </text>
    </comment>
    <comment ref="B68" authorId="0" shapeId="0" xr:uid="{992BB8BB-3FD4-4514-B831-90930C22A498}">
      <text>
        <r>
          <rPr>
            <b/>
            <sz val="10"/>
            <color indexed="81"/>
            <rFont val="Tahoma"/>
            <family val="2"/>
            <charset val="238"/>
          </rPr>
          <t xml:space="preserve">Pola wypełniane automatycznie
</t>
        </r>
      </text>
    </comment>
    <comment ref="D72" authorId="0" shapeId="0" xr:uid="{9F884823-85E8-4921-B60E-C3EA2460480E}">
      <text>
        <r>
          <rPr>
            <b/>
            <sz val="10"/>
            <color indexed="81"/>
            <rFont val="Tahoma"/>
            <family val="2"/>
            <charset val="238"/>
          </rPr>
          <t xml:space="preserve">Kolumna wypełniana automatycznie
</t>
        </r>
      </text>
    </comment>
    <comment ref="B73" authorId="0" shapeId="0" xr:uid="{DA7F43ED-F373-4EAC-8B59-253E3A8D0309}">
      <text>
        <r>
          <rPr>
            <b/>
            <sz val="10"/>
            <color indexed="81"/>
            <rFont val="Tahoma"/>
            <family val="2"/>
            <charset val="238"/>
          </rPr>
          <t>Zaznacz odpowiednie pola wyboru</t>
        </r>
      </text>
    </comment>
  </commentList>
</comments>
</file>

<file path=xl/sharedStrings.xml><?xml version="1.0" encoding="utf-8"?>
<sst xmlns="http://schemas.openxmlformats.org/spreadsheetml/2006/main" count="99" uniqueCount="72">
  <si>
    <t>poz.</t>
  </si>
  <si>
    <t>Przedmiot zamówienia</t>
  </si>
  <si>
    <t>szt.</t>
  </si>
  <si>
    <t>cena jednostkowa brutto</t>
  </si>
  <si>
    <t>wartość brutto</t>
  </si>
  <si>
    <t>Drukarka 3D z pakietem edukacyjnym</t>
  </si>
  <si>
    <t>Filament do drukarki 3D - złoty</t>
  </si>
  <si>
    <t>Filament do drukarki 3D - biały</t>
  </si>
  <si>
    <t>Laptop do obsługi drukarki</t>
  </si>
  <si>
    <t>Satyw foto - video</t>
  </si>
  <si>
    <t>Aparat fotograficzny cyfrowy bezlusterkowy z obiektywem 16-50 f/3.5-5.6</t>
  </si>
  <si>
    <t xml:space="preserve">Gimbal ręczny do filmowania aparatem fotograficznym, udźwig do 2kg </t>
  </si>
  <si>
    <t>Lampa video ze światłem ciągłym na świetlóki 4xE27 + softbox 60x90 + 4 świetlówki 85W 5400K + pokrowiec na zestaw</t>
  </si>
  <si>
    <t>Stacja lutownicza HOT AIR z grotem 2w1</t>
  </si>
  <si>
    <t>Karta pamięci SDXC 128 GB</t>
  </si>
  <si>
    <t>1.</t>
  </si>
  <si>
    <t>2.</t>
  </si>
  <si>
    <t>3.</t>
  </si>
  <si>
    <t>4.</t>
  </si>
  <si>
    <t>5.</t>
  </si>
  <si>
    <t>6.</t>
  </si>
  <si>
    <t>Dodatkowy akumulator dedykowany do aparatu fotograficznego z poz. 6</t>
  </si>
  <si>
    <t>Zestaw zawieszenia teł fotograficznych z teleskopową poprzeczką oraz pokrowcem</t>
  </si>
  <si>
    <t>Tło greenscreen 3x6m z rękawem, materiałowe</t>
  </si>
  <si>
    <t>Mikroport 1 odbiornik, 2 nadajniki z mikrofonami krawatowymi</t>
  </si>
  <si>
    <t xml:space="preserve">Mikrofon kierunkowy z mocowaniem na gorącej stopce </t>
  </si>
  <si>
    <t>Plecak fotograficzny na aparat i akcesoria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</si>
  <si>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</si>
  <si>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</si>
  <si>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</si>
  <si>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</si>
  <si>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</si>
  <si>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</si>
  <si>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</si>
  <si>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</si>
  <si>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</si>
  <si>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</si>
  <si>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Klocki konstrukcyjne Edu Technix 420 elementów R.1433 Korbo</t>
  </si>
  <si>
    <t>Klocki konstrukcyjne Edu 430 elementów R.1430 Korbo</t>
  </si>
  <si>
    <t>Podświetlana LED deska kreślarska A3</t>
  </si>
  <si>
    <t>Mobilny zestaw do zajęć konstrukcyjnych STEAM z wózkiem, materiałami, narzędziami, kartami pracy</t>
  </si>
  <si>
    <t>Kolejka BeCreo - zestaw z mikrokontrolerem</t>
  </si>
  <si>
    <t>17.</t>
  </si>
  <si>
    <t>18.</t>
  </si>
  <si>
    <t>19.</t>
  </si>
  <si>
    <t>20.</t>
  </si>
  <si>
    <t>21.</t>
  </si>
  <si>
    <t>wpisz nazwę producenta, model</t>
  </si>
  <si>
    <t>DANE OFERENTA</t>
  </si>
  <si>
    <t>Nazwa:</t>
  </si>
  <si>
    <t>Adres:</t>
  </si>
  <si>
    <t>NIP</t>
  </si>
  <si>
    <t>Telefon:</t>
  </si>
  <si>
    <t>Adres e-mail:</t>
  </si>
  <si>
    <t>Imię i nazwisko osoby przygotowującej ofertę:</t>
  </si>
  <si>
    <t>Oferta przygotowana dla Zamawiającego:</t>
  </si>
  <si>
    <t>PODSUMOWANIE OFERTY</t>
  </si>
  <si>
    <r>
      <rPr>
        <b/>
        <sz val="12"/>
        <color theme="1"/>
        <rFont val="Calibri"/>
        <family val="2"/>
        <scheme val="minor"/>
      </rPr>
      <t>PAKIET 1</t>
    </r>
    <r>
      <rPr>
        <sz val="12"/>
        <color theme="1"/>
        <rFont val="Calibri"/>
        <family val="2"/>
        <scheme val="minor"/>
      </rPr>
      <t xml:space="preserve"> - drukarka 3D z akcesoriami, wyposażenie podstawowe</t>
    </r>
  </si>
  <si>
    <r>
      <rPr>
        <b/>
        <sz val="12"/>
        <color theme="1"/>
        <rFont val="Calibri"/>
        <family val="2"/>
        <scheme val="minor"/>
      </rPr>
      <t>PAKIET 2</t>
    </r>
    <r>
      <rPr>
        <sz val="12"/>
        <color theme="1"/>
        <rFont val="Calibri"/>
        <family val="2"/>
        <scheme val="minor"/>
      </rPr>
      <t xml:space="preserve"> - sprzęt i akcesoria FOTO - VIDEO</t>
    </r>
  </si>
  <si>
    <t>Szkolno – Wychowawczy nr 2</t>
  </si>
  <si>
    <t>ul. Kryształowa 6</t>
  </si>
  <si>
    <t>25 – 705 Kielce</t>
  </si>
  <si>
    <t>w ramach zapytania ofertowego nr 3/2021</t>
  </si>
  <si>
    <t>Nazwa oferenta:</t>
  </si>
  <si>
    <t>Pakiet 1</t>
  </si>
  <si>
    <t>Pakiet 2</t>
  </si>
  <si>
    <t>Pakiet 3</t>
  </si>
  <si>
    <t>Wartość brutto</t>
  </si>
  <si>
    <t>SUMA</t>
  </si>
  <si>
    <t>Oferta obejmuje:</t>
  </si>
  <si>
    <t>.</t>
  </si>
  <si>
    <r>
      <rPr>
        <b/>
        <sz val="12"/>
        <color theme="1"/>
        <rFont val="Calibri"/>
        <family val="2"/>
        <scheme val="minor"/>
      </rPr>
      <t>PAKIET 3</t>
    </r>
    <r>
      <rPr>
        <sz val="12"/>
        <color theme="1"/>
        <rFont val="Calibri"/>
        <family val="2"/>
        <scheme val="minor"/>
      </rPr>
      <t xml:space="preserve"> - Zestawy do projektów rozwijających myślenie komputacyjne, przestrzenne i umiejętności przyszłości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</si>
</sst>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indexed="81"/>
      <name val="Tahoma"/>
      <family val="2"/>
      <charset val="238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wrapText="1"/>
    </xf>
    <xf numFmtId="164" fontId="0" fillId="0" borderId="0" xfId="0" applyNumberFormat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 applyProtection="1">
      <alignment horizontal="left" vertical="top" wrapText="1"/>
      <protection locked="0"/>
    </xf>
    <xf numFmtId="49" fontId="0" fillId="0" borderId="0" xfId="0" applyNumberFormat="1" applyAlignment="1" applyProtection="1">
      <alignment horizontal="left" vertical="top" wrapText="1"/>
      <protection locked="0"/>
    </xf>
    <xf numFmtId="49" fontId="5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164" fontId="0" fillId="0" borderId="0" xfId="0" applyNumberFormat="1" applyAlignment="1" applyProtection="1">
      <alignment horizontal="left" vertical="top" wrapText="1"/>
      <protection locked="0"/>
    </xf>
    <xf numFmtId="164" fontId="0" fillId="0" borderId="0" xfId="0" applyNumberFormat="1" applyAlignment="1" applyProtection="1">
      <alignment horizontal="center" vertical="top" wrapText="1"/>
      <protection locked="0"/>
    </xf>
    <xf numFmtId="49" fontId="7" fillId="2" borderId="0" xfId="0" applyNumberFormat="1" applyFont="1" applyFill="1" applyAlignment="1">
      <alignment horizontal="right" wrapText="1"/>
    </xf>
    <xf numFmtId="0" fontId="8" fillId="2" borderId="0" xfId="0" applyFont="1" applyFill="1"/>
    <xf numFmtId="49" fontId="1" fillId="3" borderId="1" xfId="0" applyNumberFormat="1" applyFont="1" applyFill="1" applyBorder="1" applyAlignment="1">
      <alignment horizontal="right" vertical="top" wrapText="1"/>
    </xf>
    <xf numFmtId="49" fontId="10" fillId="0" borderId="0" xfId="0" applyNumberFormat="1" applyFont="1" applyAlignment="1">
      <alignment wrapText="1"/>
    </xf>
    <xf numFmtId="49" fontId="11" fillId="0" borderId="0" xfId="0" applyNumberFormat="1" applyFont="1" applyAlignment="1">
      <alignment wrapText="1"/>
    </xf>
    <xf numFmtId="0" fontId="3" fillId="0" borderId="0" xfId="0" applyFont="1" applyAlignment="1">
      <alignment vertical="center"/>
    </xf>
    <xf numFmtId="49" fontId="12" fillId="0" borderId="0" xfId="0" applyNumberFormat="1" applyFont="1" applyAlignment="1">
      <alignment wrapText="1"/>
    </xf>
    <xf numFmtId="0" fontId="13" fillId="0" borderId="0" xfId="0" applyNumberFormat="1" applyFont="1" applyAlignment="1">
      <alignment wrapText="1"/>
    </xf>
    <xf numFmtId="0" fontId="0" fillId="0" borderId="0" xfId="0" applyAlignment="1">
      <alignment horizontal="right" vertical="top" wrapText="1"/>
    </xf>
    <xf numFmtId="164" fontId="0" fillId="0" borderId="0" xfId="0" applyNumberFormat="1" applyAlignment="1">
      <alignment horizontal="right" vertical="top" wrapText="1"/>
    </xf>
    <xf numFmtId="0" fontId="0" fillId="0" borderId="0" xfId="0" applyAlignment="1">
      <alignment horizontal="left" vertical="center" wrapText="1"/>
    </xf>
    <xf numFmtId="49" fontId="0" fillId="0" borderId="0" xfId="0" applyNumberFormat="1"/>
    <xf numFmtId="49" fontId="1" fillId="0" borderId="0" xfId="0" applyNumberFormat="1" applyFont="1" applyAlignment="1" applyProtection="1">
      <alignment horizontal="left" vertical="top" wrapText="1"/>
      <protection locked="0"/>
    </xf>
    <xf numFmtId="0" fontId="0" fillId="7" borderId="0" xfId="0" applyFill="1" applyAlignment="1">
      <alignment horizontal="center" vertical="top" wrapText="1"/>
    </xf>
    <xf numFmtId="164" fontId="1" fillId="7" borderId="0" xfId="0" applyNumberFormat="1" applyFont="1" applyFill="1" applyAlignment="1" applyProtection="1">
      <alignment horizontal="left" vertical="center" wrapText="1"/>
      <protection locked="0"/>
    </xf>
    <xf numFmtId="164" fontId="0" fillId="7" borderId="0" xfId="0" applyNumberFormat="1" applyFill="1" applyAlignment="1">
      <alignment horizontal="right" vertical="center" wrapText="1"/>
    </xf>
    <xf numFmtId="0" fontId="1" fillId="7" borderId="0" xfId="0" applyFont="1" applyFill="1" applyAlignment="1" applyProtection="1">
      <alignment horizontal="center" vertical="top" wrapText="1"/>
      <protection locked="0"/>
    </xf>
    <xf numFmtId="164" fontId="0" fillId="7" borderId="0" xfId="0" applyNumberFormat="1" applyFill="1" applyAlignment="1">
      <alignment horizontal="right" vertical="top" wrapText="1"/>
    </xf>
    <xf numFmtId="0" fontId="1" fillId="7" borderId="0" xfId="0" applyFont="1" applyFill="1" applyAlignment="1" applyProtection="1">
      <alignment horizontal="right" vertical="center" wrapText="1"/>
      <protection locked="0"/>
    </xf>
    <xf numFmtId="0" fontId="0" fillId="5" borderId="0" xfId="0" applyFill="1" applyAlignment="1">
      <alignment horizontal="left" vertical="center" wrapText="1"/>
    </xf>
    <xf numFmtId="164" fontId="0" fillId="5" borderId="0" xfId="0" applyNumberFormat="1" applyFill="1" applyAlignment="1">
      <alignment horizontal="center" wrapText="1"/>
    </xf>
    <xf numFmtId="164" fontId="0" fillId="5" borderId="0" xfId="0" applyNumberFormat="1" applyFill="1" applyAlignment="1">
      <alignment wrapText="1"/>
    </xf>
    <xf numFmtId="0" fontId="0" fillId="8" borderId="0" xfId="0" applyFill="1" applyAlignment="1">
      <alignment horizontal="left" vertical="center" wrapText="1"/>
    </xf>
    <xf numFmtId="164" fontId="0" fillId="8" borderId="0" xfId="0" applyNumberFormat="1" applyFill="1" applyAlignment="1">
      <alignment horizontal="center" wrapText="1"/>
    </xf>
    <xf numFmtId="164" fontId="0" fillId="8" borderId="0" xfId="0" applyNumberFormat="1" applyFill="1" applyAlignment="1">
      <alignment wrapText="1"/>
    </xf>
    <xf numFmtId="0" fontId="0" fillId="9" borderId="0" xfId="0" applyFill="1" applyAlignment="1">
      <alignment horizontal="left" vertical="center" wrapText="1"/>
    </xf>
    <xf numFmtId="164" fontId="0" fillId="9" borderId="0" xfId="0" applyNumberFormat="1" applyFill="1" applyAlignment="1">
      <alignment horizontal="center" wrapText="1"/>
    </xf>
    <xf numFmtId="164" fontId="0" fillId="9" borderId="0" xfId="0" applyNumberFormat="1" applyFill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0" fillId="3" borderId="1" xfId="0" applyNumberFormat="1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vertical="center" wrapText="1"/>
    </xf>
    <xf numFmtId="0" fontId="3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vertical="center" wrapText="1"/>
    </xf>
    <xf numFmtId="0" fontId="0" fillId="3" borderId="2" xfId="0" applyNumberFormat="1" applyFont="1" applyFill="1" applyBorder="1" applyAlignment="1" applyProtection="1">
      <alignment horizontal="left" vertical="top" wrapText="1"/>
      <protection locked="0"/>
    </xf>
    <xf numFmtId="0" fontId="0" fillId="0" borderId="3" xfId="0" applyNumberFormat="1" applyFont="1" applyBorder="1" applyAlignment="1" applyProtection="1">
      <alignment horizontal="left" vertical="top" wrapText="1"/>
      <protection locked="0"/>
    </xf>
    <xf numFmtId="0" fontId="0" fillId="0" borderId="4" xfId="0" applyNumberFormat="1" applyFont="1" applyBorder="1" applyAlignment="1" applyProtection="1">
      <alignment horizontal="left" vertical="top" wrapText="1"/>
      <protection locked="0"/>
    </xf>
  </cellXfs>
  <cellStyles count="1">
    <cellStyle name="Normalny" xfId="0" builtinId="0"/>
  </cellStyles>
  <dxfs count="23">
    <dxf>
      <numFmt numFmtId="164" formatCode="#,##0.00\ &quot;zł&quot;"/>
      <alignment horizontal="general" vertical="bottom" textRotation="0" wrapText="1" indent="0" justifyLastLine="0" shrinkToFit="0" readingOrder="0"/>
    </dxf>
    <dxf>
      <numFmt numFmtId="164" formatCode="#,##0.00\ &quot;zł&quot;"/>
      <alignment horizontal="center" vertical="bottom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64" formatCode="#,##0.00\ &quot;zł&quot;"/>
      <alignment horizontal="right" vertical="top" textRotation="0" wrapText="1" indent="0" justifyLastLine="0" shrinkToFit="0" readingOrder="0"/>
    </dxf>
    <dxf>
      <numFmt numFmtId="164" formatCode="#,##0.00\ &quot;zł&quot;"/>
      <alignment horizontal="left" vertical="bottom" textRotation="0" wrapText="1" indent="0" justifyLastLine="0" shrinkToFit="0" readingOrder="0"/>
      <protection locked="0" hidden="0"/>
    </dxf>
    <dxf>
      <alignment horizontal="center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0" formatCode="@"/>
      <alignment horizontal="left" vertical="top" textRotation="0" wrapText="1" indent="0" justifyLastLine="0" shrinkToFit="0" readingOrder="0"/>
      <protection locked="0" hidden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  <protection locked="0" hidden="0"/>
    </dxf>
    <dxf>
      <alignment horizontal="center" vertical="top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0" formatCode="@"/>
      <alignment horizontal="left" vertical="top" textRotation="0" wrapText="1" indent="0" justifyLastLine="0" shrinkToFit="0" readingOrder="0"/>
      <protection locked="0" hidden="0"/>
    </dxf>
    <dxf>
      <alignment horizontal="center" vertical="top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601980</xdr:colOff>
          <xdr:row>71</xdr:row>
          <xdr:rowOff>525780</xdr:rowOff>
        </xdr:from>
        <xdr:to>
          <xdr:col>1</xdr:col>
          <xdr:colOff>1173480</xdr:colOff>
          <xdr:row>73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całość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601980</xdr:colOff>
          <xdr:row>72</xdr:row>
          <xdr:rowOff>160020</xdr:rowOff>
        </xdr:from>
        <xdr:to>
          <xdr:col>1</xdr:col>
          <xdr:colOff>1173480</xdr:colOff>
          <xdr:row>74</xdr:row>
          <xdr:rowOff>15240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całość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601980</xdr:colOff>
          <xdr:row>73</xdr:row>
          <xdr:rowOff>160020</xdr:rowOff>
        </xdr:from>
        <xdr:to>
          <xdr:col>1</xdr:col>
          <xdr:colOff>1173480</xdr:colOff>
          <xdr:row>75</xdr:row>
          <xdr:rowOff>15239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całość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1150620</xdr:colOff>
          <xdr:row>71</xdr:row>
          <xdr:rowOff>525780</xdr:rowOff>
        </xdr:from>
        <xdr:to>
          <xdr:col>1</xdr:col>
          <xdr:colOff>1722120</xdr:colOff>
          <xdr:row>73</xdr:row>
          <xdr:rowOff>45720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część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2049780</xdr:colOff>
          <xdr:row>71</xdr:row>
          <xdr:rowOff>525780</xdr:rowOff>
        </xdr:from>
        <xdr:to>
          <xdr:col>1</xdr:col>
          <xdr:colOff>2735580</xdr:colOff>
          <xdr:row>73</xdr:row>
          <xdr:rowOff>53340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 dotyczy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1143000</xdr:colOff>
          <xdr:row>73</xdr:row>
          <xdr:rowOff>152400</xdr:rowOff>
        </xdr:from>
        <xdr:to>
          <xdr:col>1</xdr:col>
          <xdr:colOff>1714500</xdr:colOff>
          <xdr:row>75</xdr:row>
          <xdr:rowOff>15239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część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1150620</xdr:colOff>
          <xdr:row>72</xdr:row>
          <xdr:rowOff>160020</xdr:rowOff>
        </xdr:from>
        <xdr:to>
          <xdr:col>1</xdr:col>
          <xdr:colOff>1722120</xdr:colOff>
          <xdr:row>74</xdr:row>
          <xdr:rowOff>22860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część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2042160</xdr:colOff>
          <xdr:row>72</xdr:row>
          <xdr:rowOff>152400</xdr:rowOff>
        </xdr:from>
        <xdr:to>
          <xdr:col>1</xdr:col>
          <xdr:colOff>2727960</xdr:colOff>
          <xdr:row>74</xdr:row>
          <xdr:rowOff>22860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 dotyczy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2042160</xdr:colOff>
          <xdr:row>73</xdr:row>
          <xdr:rowOff>160020</xdr:rowOff>
        </xdr:from>
        <xdr:to>
          <xdr:col>1</xdr:col>
          <xdr:colOff>2727960</xdr:colOff>
          <xdr:row>75</xdr:row>
          <xdr:rowOff>30479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 dotyczy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3E26F02-2912-4E9B-A378-28ABF8D31166}" name="Tabela4" displayName="Tabela4" ref="A11:E22" totalsRowShown="0" headerRowDxfId="22">
  <autoFilter ref="A11:E22" xr:uid="{E3E26F02-2912-4E9B-A378-28ABF8D31166}"/>
  <tableColumns count="5">
    <tableColumn id="1" xr3:uid="{8DD64979-A0C0-4419-8C88-08A8D0632796}" name="poz." dataDxfId="21"/>
    <tableColumn id="2" xr3:uid="{533361E8-05E3-447E-875E-42803FA9BBD8}" name="Przedmiot zamówienia" dataDxfId="20"/>
    <tableColumn id="3" xr3:uid="{343DE631-946F-4333-9374-7E8883049DDE}" name="szt." dataDxfId="19"/>
    <tableColumn id="4" xr3:uid="{E241F654-25D7-4DC5-AADA-7E66DBD24B38}" name="cena jednostkowa brutto" dataDxfId="18"/>
    <tableColumn id="5" xr3:uid="{0BEFAF45-FEA9-40E4-9201-A59F7A1667FC}" name="wartość brutto" dataDxfId="17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D0C9DE9-EEB0-4BA1-9937-15D884F284B8}" name="Tabela5" displayName="Tabela5" ref="A26:E49" totalsRowShown="0" headerRowDxfId="16" dataDxfId="15">
  <autoFilter ref="A26:E49" xr:uid="{1D0C9DE9-EEB0-4BA1-9937-15D884F284B8}"/>
  <tableColumns count="5">
    <tableColumn id="1" xr3:uid="{EC654170-FB61-421F-971E-A11808CCA2EC}" name="poz." dataDxfId="14"/>
    <tableColumn id="2" xr3:uid="{584D397F-A4A2-427C-AE17-7D6BD1F89705}" name="Przedmiot zamówienia" dataDxfId="13"/>
    <tableColumn id="3" xr3:uid="{FD842D4D-5C71-43A5-B9D5-E6C5A260F952}" name="szt." dataDxfId="12"/>
    <tableColumn id="4" xr3:uid="{9C6F5EB9-3670-445F-8DF9-6BB2666C630A}" name="cena jednostkowa brutto" dataDxfId="11"/>
    <tableColumn id="5" xr3:uid="{AF1E0640-FA2C-41A9-A125-CC5716D40731}" name="wartość brutto" dataDxfId="10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895FA7E-7A03-4830-9133-EFBE7755A5F7}" name="Tabela6" displayName="Tabela6" ref="A53:E59" totalsRowShown="0" headerRowDxfId="9">
  <autoFilter ref="A53:E59" xr:uid="{5895FA7E-7A03-4830-9133-EFBE7755A5F7}"/>
  <tableColumns count="5">
    <tableColumn id="1" xr3:uid="{0C442078-D21E-4BA6-9209-6E044E0F26A4}" name="poz." dataDxfId="8"/>
    <tableColumn id="2" xr3:uid="{03995E99-D7E7-4967-BA71-39E53768C490}" name="Przedmiot zamówienia" dataDxfId="7"/>
    <tableColumn id="3" xr3:uid="{5C69F5EF-4CFE-4B7F-8DA0-304CF956663C}" name="szt." dataDxfId="6"/>
    <tableColumn id="4" xr3:uid="{C0965F6E-AC03-4EC2-991A-41BA80651195}" name="cena jednostkowa brutto" dataDxfId="5"/>
    <tableColumn id="5" xr3:uid="{753194E9-F542-4E04-8513-1D1259A51674}" name="wartość brutto" dataDxfId="4">
      <calculatedColumnFormula>Tabela6[[#This Row],[szt.]]*Tabela6[[#This Row],[cena jednostkowa brutto]]</calculatedColumnFormula>
    </tableColumn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DAC21AF-0F3F-4778-8F05-E35C08EF116E}" name="Tabela79" displayName="Tabela79" ref="B72:D75" totalsRowShown="0" headerRowDxfId="3">
  <autoFilter ref="B72:D75" xr:uid="{DDAC21AF-0F3F-4778-8F05-E35C08EF116E}"/>
  <tableColumns count="3">
    <tableColumn id="1" xr3:uid="{6432FD91-F06D-48E2-A01C-5154420C9A74}" name="Oferta obejmuje:" dataDxfId="2"/>
    <tableColumn id="2" xr3:uid="{4922C8DC-C701-4B2B-81C1-45CCD9CDA3E1}" name="." dataDxfId="1"/>
    <tableColumn id="3" xr3:uid="{59786413-DD42-43F9-8D33-063CCFD9572C}" name="Wartość brutto" dataDxfId="0">
      <calculatedColumnFormula>E48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table" Target="../tables/table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table" Target="../tables/table4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table" Target="../tables/table3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5"/>
  <sheetViews>
    <sheetView tabSelected="1" zoomScale="130" zoomScaleNormal="130" zoomScaleSheetLayoutView="145" workbookViewId="0">
      <selection activeCell="A51" sqref="A51:E51"/>
    </sheetView>
  </sheetViews>
  <sheetFormatPr defaultRowHeight="14.4" x14ac:dyDescent="0.3"/>
  <cols>
    <col min="1" max="1" width="5.6640625" style="4" customWidth="1"/>
    <col min="2" max="2" width="46.88671875" style="6" customWidth="1"/>
    <col min="3" max="3" width="5.44140625" style="2" customWidth="1"/>
    <col min="4" max="4" width="11.33203125" style="1" customWidth="1"/>
    <col min="5" max="5" width="14" style="1" customWidth="1"/>
  </cols>
  <sheetData>
    <row r="1" spans="1:5" ht="18" x14ac:dyDescent="0.35">
      <c r="B1" s="18" t="s">
        <v>48</v>
      </c>
      <c r="C1" s="19"/>
      <c r="D1" s="19"/>
      <c r="E1" s="19"/>
    </row>
    <row r="2" spans="1:5" ht="27.6" customHeight="1" x14ac:dyDescent="0.3">
      <c r="B2" s="20" t="s">
        <v>49</v>
      </c>
      <c r="C2" s="48"/>
      <c r="D2" s="48"/>
      <c r="E2" s="48"/>
    </row>
    <row r="3" spans="1:5" ht="31.8" customHeight="1" x14ac:dyDescent="0.3">
      <c r="B3" s="20" t="s">
        <v>50</v>
      </c>
      <c r="C3" s="48"/>
      <c r="D3" s="48"/>
      <c r="E3" s="48"/>
    </row>
    <row r="4" spans="1:5" x14ac:dyDescent="0.3">
      <c r="B4" s="20" t="s">
        <v>51</v>
      </c>
      <c r="C4" s="55"/>
      <c r="D4" s="56"/>
      <c r="E4" s="57"/>
    </row>
    <row r="5" spans="1:5" x14ac:dyDescent="0.3">
      <c r="B5" s="20" t="s">
        <v>52</v>
      </c>
      <c r="C5" s="48"/>
      <c r="D5" s="48"/>
      <c r="E5" s="48"/>
    </row>
    <row r="6" spans="1:5" x14ac:dyDescent="0.3">
      <c r="B6" s="20" t="s">
        <v>53</v>
      </c>
      <c r="C6" s="48"/>
      <c r="D6" s="48"/>
      <c r="E6" s="48"/>
    </row>
    <row r="7" spans="1:5" x14ac:dyDescent="0.3">
      <c r="B7" s="20" t="s">
        <v>54</v>
      </c>
      <c r="C7" s="48"/>
      <c r="D7" s="48"/>
      <c r="E7" s="48"/>
    </row>
    <row r="8" spans="1:5" ht="47.4" customHeight="1" x14ac:dyDescent="0.3"/>
    <row r="9" spans="1:5" s="23" customFormat="1" ht="15.6" x14ac:dyDescent="0.3">
      <c r="A9" s="49" t="s">
        <v>57</v>
      </c>
      <c r="B9" s="50"/>
      <c r="C9" s="50"/>
      <c r="D9" s="50"/>
      <c r="E9" s="50"/>
    </row>
    <row r="10" spans="1:5" ht="7.8" customHeight="1" x14ac:dyDescent="0.3"/>
    <row r="11" spans="1:5" ht="51.6" customHeight="1" x14ac:dyDescent="0.3">
      <c r="A11" s="3" t="s">
        <v>0</v>
      </c>
      <c r="B11" s="5" t="s">
        <v>1</v>
      </c>
      <c r="C11" s="3" t="s">
        <v>2</v>
      </c>
      <c r="D11" s="3" t="s">
        <v>3</v>
      </c>
      <c r="E11" s="3" t="s">
        <v>4</v>
      </c>
    </row>
    <row r="12" spans="1:5" ht="21" customHeight="1" x14ac:dyDescent="0.3">
      <c r="A12" s="4" t="s">
        <v>15</v>
      </c>
      <c r="B12" s="10" t="s">
        <v>5</v>
      </c>
      <c r="C12" s="4">
        <v>1</v>
      </c>
      <c r="D12" s="16"/>
      <c r="E12" s="27">
        <f>Tabela4[[#This Row],[szt.]]*Tabela4[[#This Row],[cena jednostkowa brutto]]</f>
        <v>0</v>
      </c>
    </row>
    <row r="13" spans="1:5" ht="21" customHeight="1" x14ac:dyDescent="0.3">
      <c r="B13" s="11" t="s">
        <v>47</v>
      </c>
      <c r="C13" s="4"/>
      <c r="D13" s="15"/>
      <c r="E13" s="26"/>
    </row>
    <row r="14" spans="1:5" ht="21" customHeight="1" x14ac:dyDescent="0.3">
      <c r="A14" s="4" t="s">
        <v>16</v>
      </c>
      <c r="B14" s="10" t="s">
        <v>6</v>
      </c>
      <c r="C14" s="4">
        <v>1</v>
      </c>
      <c r="D14" s="16"/>
      <c r="E14" s="27">
        <f>C14*D14</f>
        <v>0</v>
      </c>
    </row>
    <row r="15" spans="1:5" ht="21" customHeight="1" x14ac:dyDescent="0.3">
      <c r="B15" s="11" t="s">
        <v>47</v>
      </c>
      <c r="C15" s="4"/>
      <c r="D15" s="15"/>
      <c r="E15" s="26"/>
    </row>
    <row r="16" spans="1:5" ht="21" customHeight="1" x14ac:dyDescent="0.3">
      <c r="A16" s="4" t="s">
        <v>17</v>
      </c>
      <c r="B16" s="10" t="s">
        <v>7</v>
      </c>
      <c r="C16" s="4">
        <v>1</v>
      </c>
      <c r="D16" s="16"/>
      <c r="E16" s="27">
        <f t="shared" ref="E16:E43" si="0">C16*D16</f>
        <v>0</v>
      </c>
    </row>
    <row r="17" spans="1:5" ht="21" customHeight="1" x14ac:dyDescent="0.3">
      <c r="B17" s="11" t="s">
        <v>47</v>
      </c>
      <c r="C17" s="4"/>
      <c r="D17" s="15"/>
      <c r="E17" s="26"/>
    </row>
    <row r="18" spans="1:5" ht="21" customHeight="1" x14ac:dyDescent="0.3">
      <c r="A18" s="4" t="s">
        <v>18</v>
      </c>
      <c r="B18" s="10" t="s">
        <v>8</v>
      </c>
      <c r="C18" s="4">
        <v>1</v>
      </c>
      <c r="D18" s="16"/>
      <c r="E18" s="27">
        <f t="shared" si="0"/>
        <v>0</v>
      </c>
    </row>
    <row r="19" spans="1:5" ht="21" customHeight="1" x14ac:dyDescent="0.3">
      <c r="B19" s="11" t="s">
        <v>47</v>
      </c>
      <c r="C19" s="4"/>
      <c r="D19" s="15"/>
      <c r="E19" s="26"/>
    </row>
    <row r="20" spans="1:5" ht="21" customHeight="1" x14ac:dyDescent="0.3">
      <c r="A20" s="4" t="s">
        <v>19</v>
      </c>
      <c r="B20" s="10" t="s">
        <v>13</v>
      </c>
      <c r="C20" s="4">
        <v>1</v>
      </c>
      <c r="D20" s="16"/>
      <c r="E20" s="27">
        <f t="shared" si="0"/>
        <v>0</v>
      </c>
    </row>
    <row r="21" spans="1:5" ht="21" customHeight="1" x14ac:dyDescent="0.3">
      <c r="B21" s="11" t="s">
        <v>47</v>
      </c>
      <c r="C21" s="4"/>
      <c r="D21" s="15"/>
      <c r="E21" s="26"/>
    </row>
    <row r="22" spans="1:5" ht="21" customHeight="1" x14ac:dyDescent="0.3">
      <c r="B22" s="11"/>
      <c r="C22" s="4"/>
      <c r="D22" s="36" t="s">
        <v>68</v>
      </c>
      <c r="E22" s="33">
        <f>SUM(E12:E21)</f>
        <v>0</v>
      </c>
    </row>
    <row r="23" spans="1:5" ht="22.2" customHeight="1" x14ac:dyDescent="0.3">
      <c r="B23" s="11"/>
      <c r="C23" s="4"/>
      <c r="E23" s="9"/>
    </row>
    <row r="24" spans="1:5" s="23" customFormat="1" ht="21" customHeight="1" x14ac:dyDescent="0.3">
      <c r="A24" s="51" t="s">
        <v>58</v>
      </c>
      <c r="B24" s="52"/>
      <c r="C24" s="52"/>
      <c r="D24" s="52"/>
      <c r="E24" s="52"/>
    </row>
    <row r="25" spans="1:5" ht="7.8" customHeight="1" x14ac:dyDescent="0.3">
      <c r="B25" s="12"/>
      <c r="C25" s="4"/>
      <c r="D25" s="15"/>
      <c r="E25" s="9"/>
    </row>
    <row r="26" spans="1:5" ht="45" customHeight="1" x14ac:dyDescent="0.3">
      <c r="A26" s="3" t="s">
        <v>0</v>
      </c>
      <c r="B26" s="5" t="s">
        <v>1</v>
      </c>
      <c r="C26" s="3" t="s">
        <v>2</v>
      </c>
      <c r="D26" s="3" t="s">
        <v>3</v>
      </c>
      <c r="E26" s="3" t="s">
        <v>4</v>
      </c>
    </row>
    <row r="27" spans="1:5" ht="29.4" customHeight="1" x14ac:dyDescent="0.3">
      <c r="A27" s="4" t="s">
        <v>20</v>
      </c>
      <c r="B27" s="10" t="s">
        <v>10</v>
      </c>
      <c r="C27" s="4">
        <v>1</v>
      </c>
      <c r="D27" s="17"/>
      <c r="E27" s="27">
        <f>Tabela5[[#This Row],[szt.]]*Tabela5[[#This Row],[cena jednostkowa brutto]]</f>
        <v>0</v>
      </c>
    </row>
    <row r="28" spans="1:5" ht="21" customHeight="1" x14ac:dyDescent="0.3">
      <c r="B28" s="11" t="s">
        <v>47</v>
      </c>
      <c r="C28" s="4"/>
      <c r="D28" s="4"/>
      <c r="E28" s="26"/>
    </row>
    <row r="29" spans="1:5" ht="31.8" customHeight="1" x14ac:dyDescent="0.3">
      <c r="A29" s="4" t="s">
        <v>27</v>
      </c>
      <c r="B29" s="10" t="s">
        <v>21</v>
      </c>
      <c r="C29" s="4">
        <v>1</v>
      </c>
      <c r="D29" s="17"/>
      <c r="E29" s="27">
        <f>C29*D29</f>
        <v>0</v>
      </c>
    </row>
    <row r="30" spans="1:5" ht="21" customHeight="1" x14ac:dyDescent="0.3">
      <c r="B30" s="11" t="s">
        <v>47</v>
      </c>
      <c r="C30" s="4"/>
      <c r="D30" s="4"/>
      <c r="E30" s="26"/>
    </row>
    <row r="31" spans="1:5" ht="32.4" customHeight="1" x14ac:dyDescent="0.3">
      <c r="A31" s="4" t="s">
        <v>28</v>
      </c>
      <c r="B31" s="10" t="s">
        <v>11</v>
      </c>
      <c r="C31" s="4">
        <v>1</v>
      </c>
      <c r="D31" s="17"/>
      <c r="E31" s="27">
        <f t="shared" si="0"/>
        <v>0</v>
      </c>
    </row>
    <row r="32" spans="1:5" ht="21" customHeight="1" x14ac:dyDescent="0.3">
      <c r="B32" s="11" t="s">
        <v>47</v>
      </c>
      <c r="C32" s="4"/>
      <c r="D32" s="4"/>
      <c r="E32" s="26"/>
    </row>
    <row r="33" spans="1:5" ht="31.8" customHeight="1" x14ac:dyDescent="0.3">
      <c r="A33" s="4" t="s">
        <v>29</v>
      </c>
      <c r="B33" s="10" t="s">
        <v>12</v>
      </c>
      <c r="C33" s="4">
        <v>2</v>
      </c>
      <c r="D33" s="17"/>
      <c r="E33" s="27">
        <f t="shared" si="0"/>
        <v>0</v>
      </c>
    </row>
    <row r="34" spans="1:5" ht="21" customHeight="1" x14ac:dyDescent="0.3">
      <c r="B34" s="11" t="s">
        <v>47</v>
      </c>
      <c r="C34" s="4"/>
      <c r="D34" s="4"/>
      <c r="E34" s="26"/>
    </row>
    <row r="35" spans="1:5" ht="21" customHeight="1" x14ac:dyDescent="0.3">
      <c r="A35" s="4" t="s">
        <v>30</v>
      </c>
      <c r="B35" s="13" t="s">
        <v>14</v>
      </c>
      <c r="C35" s="4">
        <v>2</v>
      </c>
      <c r="D35" s="17"/>
      <c r="E35" s="27">
        <f t="shared" si="0"/>
        <v>0</v>
      </c>
    </row>
    <row r="36" spans="1:5" ht="21" customHeight="1" x14ac:dyDescent="0.3">
      <c r="B36" s="11" t="s">
        <v>47</v>
      </c>
      <c r="C36" s="4"/>
      <c r="D36" s="4"/>
      <c r="E36" s="26"/>
    </row>
    <row r="37" spans="1:5" ht="31.8" customHeight="1" x14ac:dyDescent="0.3">
      <c r="A37" s="4" t="s">
        <v>31</v>
      </c>
      <c r="B37" s="10" t="s">
        <v>22</v>
      </c>
      <c r="C37" s="4">
        <v>1</v>
      </c>
      <c r="D37" s="17"/>
      <c r="E37" s="27">
        <f t="shared" si="0"/>
        <v>0</v>
      </c>
    </row>
    <row r="38" spans="1:5" ht="21" customHeight="1" x14ac:dyDescent="0.3">
      <c r="B38" s="11" t="s">
        <v>47</v>
      </c>
      <c r="C38" s="4"/>
      <c r="D38" s="4"/>
      <c r="E38" s="26"/>
    </row>
    <row r="39" spans="1:5" ht="21" customHeight="1" x14ac:dyDescent="0.3">
      <c r="A39" s="4" t="s">
        <v>32</v>
      </c>
      <c r="B39" s="10" t="s">
        <v>9</v>
      </c>
      <c r="C39" s="4">
        <v>1</v>
      </c>
      <c r="D39" s="17"/>
      <c r="E39" s="27">
        <f t="shared" si="0"/>
        <v>0</v>
      </c>
    </row>
    <row r="40" spans="1:5" ht="21" customHeight="1" x14ac:dyDescent="0.3">
      <c r="B40" s="11" t="s">
        <v>47</v>
      </c>
      <c r="C40" s="4"/>
      <c r="D40" s="4"/>
      <c r="E40" s="26"/>
    </row>
    <row r="41" spans="1:5" ht="21" customHeight="1" x14ac:dyDescent="0.3">
      <c r="A41" s="4" t="s">
        <v>33</v>
      </c>
      <c r="B41" s="10" t="s">
        <v>23</v>
      </c>
      <c r="C41" s="4">
        <v>1</v>
      </c>
      <c r="D41" s="17"/>
      <c r="E41" s="27">
        <f t="shared" si="0"/>
        <v>0</v>
      </c>
    </row>
    <row r="42" spans="1:5" ht="21" customHeight="1" x14ac:dyDescent="0.3">
      <c r="B42" s="11" t="s">
        <v>47</v>
      </c>
      <c r="C42" s="4"/>
      <c r="D42" s="4"/>
      <c r="E42" s="26"/>
    </row>
    <row r="43" spans="1:5" ht="21" customHeight="1" x14ac:dyDescent="0.3">
      <c r="A43" s="4" t="s">
        <v>34</v>
      </c>
      <c r="B43" s="10" t="s">
        <v>24</v>
      </c>
      <c r="C43" s="4">
        <v>1</v>
      </c>
      <c r="D43" s="17"/>
      <c r="E43" s="27">
        <f t="shared" si="0"/>
        <v>0</v>
      </c>
    </row>
    <row r="44" spans="1:5" ht="21" customHeight="1" x14ac:dyDescent="0.3">
      <c r="B44" s="11" t="s">
        <v>47</v>
      </c>
      <c r="C44" s="4"/>
      <c r="D44" s="4"/>
      <c r="E44" s="26"/>
    </row>
    <row r="45" spans="1:5" ht="33.6" customHeight="1" x14ac:dyDescent="0.3">
      <c r="A45" s="4" t="s">
        <v>35</v>
      </c>
      <c r="B45" s="10" t="s">
        <v>25</v>
      </c>
      <c r="C45" s="4">
        <v>1</v>
      </c>
      <c r="D45" s="17"/>
      <c r="E45" s="27">
        <f>C45*D45</f>
        <v>0</v>
      </c>
    </row>
    <row r="46" spans="1:5" ht="21" customHeight="1" x14ac:dyDescent="0.3">
      <c r="B46" s="11" t="s">
        <v>47</v>
      </c>
      <c r="C46" s="4"/>
      <c r="D46" s="4"/>
      <c r="E46" s="26"/>
    </row>
    <row r="47" spans="1:5" ht="22.8" customHeight="1" x14ac:dyDescent="0.3">
      <c r="A47" s="4" t="s">
        <v>36</v>
      </c>
      <c r="B47" s="10" t="s">
        <v>26</v>
      </c>
      <c r="C47" s="4">
        <v>1</v>
      </c>
      <c r="D47" s="17"/>
      <c r="E47" s="27">
        <f>C47*D47</f>
        <v>0</v>
      </c>
    </row>
    <row r="48" spans="1:5" ht="21" customHeight="1" x14ac:dyDescent="0.3">
      <c r="B48" s="11" t="s">
        <v>47</v>
      </c>
      <c r="C48" s="4"/>
      <c r="D48" s="4"/>
      <c r="E48" s="26"/>
    </row>
    <row r="49" spans="1:6" ht="21" customHeight="1" x14ac:dyDescent="0.3">
      <c r="B49" s="11"/>
      <c r="C49" s="4"/>
      <c r="D49" s="34" t="s">
        <v>68</v>
      </c>
      <c r="E49" s="35">
        <f>SUM(E27:E48)</f>
        <v>0</v>
      </c>
    </row>
    <row r="50" spans="1:6" ht="22.2" customHeight="1" x14ac:dyDescent="0.3">
      <c r="B50" s="11"/>
      <c r="C50" s="4"/>
      <c r="D50" s="4"/>
      <c r="E50" s="9"/>
    </row>
    <row r="51" spans="1:6" s="23" customFormat="1" ht="36.6" customHeight="1" x14ac:dyDescent="0.3">
      <c r="A51" s="53" t="s">
        <v>71</v>
      </c>
      <c r="B51" s="54"/>
      <c r="C51" s="54"/>
      <c r="D51" s="54"/>
      <c r="E51" s="54"/>
    </row>
    <row r="52" spans="1:6" ht="7.8" customHeight="1" x14ac:dyDescent="0.3">
      <c r="B52" s="11"/>
      <c r="C52" s="4"/>
      <c r="D52" s="4"/>
      <c r="E52" s="9"/>
    </row>
    <row r="53" spans="1:6" ht="39" customHeight="1" x14ac:dyDescent="0.3">
      <c r="A53" s="3" t="s">
        <v>0</v>
      </c>
      <c r="B53" s="5" t="s">
        <v>1</v>
      </c>
      <c r="C53" s="3" t="s">
        <v>2</v>
      </c>
      <c r="D53" s="3" t="s">
        <v>3</v>
      </c>
      <c r="E53" s="3" t="s">
        <v>4</v>
      </c>
    </row>
    <row r="54" spans="1:6" ht="21" customHeight="1" x14ac:dyDescent="0.3">
      <c r="A54" s="4" t="s">
        <v>42</v>
      </c>
      <c r="B54" s="14" t="s">
        <v>39</v>
      </c>
      <c r="C54" s="4">
        <v>1</v>
      </c>
      <c r="D54" s="7"/>
      <c r="E54" s="27">
        <f>Tabela6[[#This Row],[szt.]]*Tabela6[[#This Row],[cena jednostkowa brutto]]</f>
        <v>0</v>
      </c>
    </row>
    <row r="55" spans="1:6" ht="30.6" customHeight="1" x14ac:dyDescent="0.3">
      <c r="A55" s="4" t="s">
        <v>43</v>
      </c>
      <c r="B55" s="10" t="s">
        <v>40</v>
      </c>
      <c r="C55" s="4">
        <v>1</v>
      </c>
      <c r="D55" s="7"/>
      <c r="E55" s="27">
        <f>Tabela6[[#This Row],[szt.]]*Tabela6[[#This Row],[cena jednostkowa brutto]]</f>
        <v>0</v>
      </c>
    </row>
    <row r="56" spans="1:6" ht="21" customHeight="1" x14ac:dyDescent="0.3">
      <c r="A56" s="4" t="s">
        <v>44</v>
      </c>
      <c r="B56" s="14" t="s">
        <v>41</v>
      </c>
      <c r="C56" s="4">
        <v>1</v>
      </c>
      <c r="D56" s="7"/>
      <c r="E56" s="27">
        <f>Tabela6[[#This Row],[szt.]]*Tabela6[[#This Row],[cena jednostkowa brutto]]</f>
        <v>0</v>
      </c>
    </row>
    <row r="57" spans="1:6" ht="30" customHeight="1" x14ac:dyDescent="0.3">
      <c r="A57" s="4" t="s">
        <v>45</v>
      </c>
      <c r="B57" s="14" t="s">
        <v>37</v>
      </c>
      <c r="C57" s="4">
        <v>1</v>
      </c>
      <c r="D57" s="7"/>
      <c r="E57" s="27">
        <f>Tabela6[[#This Row],[szt.]]*Tabela6[[#This Row],[cena jednostkowa brutto]]</f>
        <v>0</v>
      </c>
    </row>
    <row r="58" spans="1:6" ht="31.8" customHeight="1" x14ac:dyDescent="0.3">
      <c r="A58" s="4" t="s">
        <v>46</v>
      </c>
      <c r="B58" s="14" t="s">
        <v>38</v>
      </c>
      <c r="C58" s="4">
        <v>1</v>
      </c>
      <c r="D58" s="7"/>
      <c r="E58" s="27">
        <f>Tabela6[[#This Row],[szt.]]*Tabela6[[#This Row],[cena jednostkowa brutto]]</f>
        <v>0</v>
      </c>
    </row>
    <row r="59" spans="1:6" ht="21" customHeight="1" x14ac:dyDescent="0.3">
      <c r="B59" s="30"/>
      <c r="C59" s="31"/>
      <c r="D59" s="32" t="s">
        <v>68</v>
      </c>
      <c r="E59" s="33">
        <f>SUM(E54:E58)</f>
        <v>0</v>
      </c>
    </row>
    <row r="60" spans="1:6" x14ac:dyDescent="0.3">
      <c r="D60" s="8"/>
    </row>
    <row r="61" spans="1:6" x14ac:dyDescent="0.3">
      <c r="B61" s="21" t="s">
        <v>55</v>
      </c>
      <c r="D61"/>
      <c r="E61"/>
    </row>
    <row r="62" spans="1:6" x14ac:dyDescent="0.3">
      <c r="B62" s="22" t="s">
        <v>59</v>
      </c>
      <c r="D62"/>
      <c r="E62"/>
      <c r="F62" s="29"/>
    </row>
    <row r="63" spans="1:6" x14ac:dyDescent="0.3">
      <c r="B63" s="22" t="s">
        <v>60</v>
      </c>
      <c r="D63"/>
      <c r="E63"/>
    </row>
    <row r="64" spans="1:6" x14ac:dyDescent="0.3">
      <c r="B64" s="22" t="s">
        <v>61</v>
      </c>
      <c r="D64"/>
      <c r="E64"/>
    </row>
    <row r="65" spans="2:5" x14ac:dyDescent="0.3">
      <c r="B65" s="22" t="s">
        <v>62</v>
      </c>
      <c r="D65"/>
      <c r="E65"/>
    </row>
    <row r="66" spans="2:5" x14ac:dyDescent="0.3">
      <c r="B66" s="22"/>
    </row>
    <row r="67" spans="2:5" x14ac:dyDescent="0.3">
      <c r="B67" s="24" t="s">
        <v>63</v>
      </c>
    </row>
    <row r="68" spans="2:5" ht="28.2" customHeight="1" x14ac:dyDescent="0.3">
      <c r="B68" s="25">
        <f>C2</f>
        <v>0</v>
      </c>
    </row>
    <row r="69" spans="2:5" ht="28.2" customHeight="1" x14ac:dyDescent="0.3">
      <c r="B69" s="25">
        <f>C3</f>
        <v>0</v>
      </c>
    </row>
    <row r="70" spans="2:5" ht="28.2" customHeight="1" x14ac:dyDescent="0.3">
      <c r="B70" s="25"/>
    </row>
    <row r="71" spans="2:5" x14ac:dyDescent="0.3">
      <c r="B71" s="46" t="s">
        <v>56</v>
      </c>
      <c r="C71" s="47"/>
      <c r="D71" s="47"/>
    </row>
    <row r="72" spans="2:5" ht="28.8" x14ac:dyDescent="0.3">
      <c r="B72" s="28" t="s">
        <v>69</v>
      </c>
      <c r="C72" s="1" t="s">
        <v>70</v>
      </c>
      <c r="D72" s="1" t="s">
        <v>67</v>
      </c>
      <c r="E72"/>
    </row>
    <row r="73" spans="2:5" x14ac:dyDescent="0.3">
      <c r="B73" s="40" t="s">
        <v>64</v>
      </c>
      <c r="C73" s="41"/>
      <c r="D73" s="42">
        <f>E22</f>
        <v>0</v>
      </c>
      <c r="E73"/>
    </row>
    <row r="74" spans="2:5" x14ac:dyDescent="0.3">
      <c r="B74" s="37" t="s">
        <v>65</v>
      </c>
      <c r="C74" s="38"/>
      <c r="D74" s="39">
        <f t="shared" ref="D74" si="1">E49</f>
        <v>0</v>
      </c>
      <c r="E74"/>
    </row>
    <row r="75" spans="2:5" x14ac:dyDescent="0.3">
      <c r="B75" s="43" t="s">
        <v>66</v>
      </c>
      <c r="C75" s="44"/>
      <c r="D75" s="45">
        <f>E59</f>
        <v>0</v>
      </c>
      <c r="E75"/>
    </row>
  </sheetData>
  <sheetProtection algorithmName="SHA-512" hashValue="RmgjtItWoTrE6mN9ZH4uzsgaPfH0UstMWG3wmGRovHa2yw6IVKl6DgDw/SwoHjWtQxOtUc8TcDjPf1TIZLX5cw==" saltValue="ixm7XVDvZm6gNfPv3qEwWA==" spinCount="100000" sheet="1" objects="1" scenarios="1"/>
  <mergeCells count="10">
    <mergeCell ref="C2:E2"/>
    <mergeCell ref="C3:E3"/>
    <mergeCell ref="C4:E4"/>
    <mergeCell ref="C5:E5"/>
    <mergeCell ref="C6:E6"/>
    <mergeCell ref="B71:D71"/>
    <mergeCell ref="C7:E7"/>
    <mergeCell ref="A9:E9"/>
    <mergeCell ref="A24:E24"/>
    <mergeCell ref="A51:E51"/>
  </mergeCells>
  <phoneticPr fontId="4" type="noConversion"/>
  <pageMargins left="0.25" right="0.25" top="0.75" bottom="0.75" header="0.3" footer="0.3"/>
  <pageSetup paperSize="9" orientation="portrait" horizontalDpi="0" verticalDpi="0" r:id="rId1"/>
  <headerFooter>
    <oddHeader>&amp;CF O R M U L A R Z  A S O R T Y M E N T O W O -  C E N O W Y
nr zam. 3_2021</oddHeader>
    <oddFooter xml:space="preserve">&amp;R&amp;P
</oddFooter>
  </headerFooter>
  <rowBreaks count="1" manualBreakCount="1">
    <brk id="2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1</xdr:col>
                    <xdr:colOff>601980</xdr:colOff>
                    <xdr:row>71</xdr:row>
                    <xdr:rowOff>525780</xdr:rowOff>
                  </from>
                  <to>
                    <xdr:col>1</xdr:col>
                    <xdr:colOff>1173480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1</xdr:col>
                    <xdr:colOff>601980</xdr:colOff>
                    <xdr:row>72</xdr:row>
                    <xdr:rowOff>160020</xdr:rowOff>
                  </from>
                  <to>
                    <xdr:col>1</xdr:col>
                    <xdr:colOff>1173480</xdr:colOff>
                    <xdr:row>74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1</xdr:col>
                    <xdr:colOff>601980</xdr:colOff>
                    <xdr:row>73</xdr:row>
                    <xdr:rowOff>160020</xdr:rowOff>
                  </from>
                  <to>
                    <xdr:col>1</xdr:col>
                    <xdr:colOff>1173480</xdr:colOff>
                    <xdr:row>75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1</xdr:col>
                    <xdr:colOff>1150620</xdr:colOff>
                    <xdr:row>71</xdr:row>
                    <xdr:rowOff>525780</xdr:rowOff>
                  </from>
                  <to>
                    <xdr:col>1</xdr:col>
                    <xdr:colOff>1722120</xdr:colOff>
                    <xdr:row>73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1</xdr:col>
                    <xdr:colOff>2049780</xdr:colOff>
                    <xdr:row>71</xdr:row>
                    <xdr:rowOff>525780</xdr:rowOff>
                  </from>
                  <to>
                    <xdr:col>1</xdr:col>
                    <xdr:colOff>2735580</xdr:colOff>
                    <xdr:row>73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1</xdr:col>
                    <xdr:colOff>1143000</xdr:colOff>
                    <xdr:row>73</xdr:row>
                    <xdr:rowOff>152400</xdr:rowOff>
                  </from>
                  <to>
                    <xdr:col>1</xdr:col>
                    <xdr:colOff>1714500</xdr:colOff>
                    <xdr:row>75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1</xdr:col>
                    <xdr:colOff>1150620</xdr:colOff>
                    <xdr:row>72</xdr:row>
                    <xdr:rowOff>160020</xdr:rowOff>
                  </from>
                  <to>
                    <xdr:col>1</xdr:col>
                    <xdr:colOff>1722120</xdr:colOff>
                    <xdr:row>74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>
                <anchor moveWithCells="1">
                  <from>
                    <xdr:col>1</xdr:col>
                    <xdr:colOff>2042160</xdr:colOff>
                    <xdr:row>72</xdr:row>
                    <xdr:rowOff>152400</xdr:rowOff>
                  </from>
                  <to>
                    <xdr:col>1</xdr:col>
                    <xdr:colOff>2727960</xdr:colOff>
                    <xdr:row>74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1</xdr:col>
                    <xdr:colOff>2042160</xdr:colOff>
                    <xdr:row>73</xdr:row>
                    <xdr:rowOff>160020</xdr:rowOff>
                  </from>
                  <to>
                    <xdr:col>1</xdr:col>
                    <xdr:colOff>2727960</xdr:colOff>
                    <xdr:row>75</xdr:row>
                    <xdr:rowOff>30480</xdr:rowOff>
                  </to>
                </anchor>
              </controlPr>
            </control>
          </mc:Choice>
        </mc:AlternateContent>
      </controls>
    </mc:Choice>
  </mc:AlternateContent>
  <tableParts count="4">
    <tablePart r:id="rId13"/>
    <tablePart r:id="rId14"/>
    <tablePart r:id="rId15"/>
    <tablePart r:id="rId1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Tobiasz Sut</dc:creator>
  <cp:lastModifiedBy>Tobiasz Sut</cp:lastModifiedBy>
  <dcterms:created xsi:type="dcterms:W3CDTF">2015-06-05T18:19:34Z</dcterms:created>
  <dcterms:modified xsi:type="dcterms:W3CDTF">2021-12-04T21:58:25Z</dcterms:modified>
</cp:coreProperties>
</file>